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Mutaties 2019" sheetId="1" r:id="rId1"/>
    <sheet name="Balans" sheetId="2" r:id="rId2"/>
    <sheet name="W&amp;V" sheetId="3" r:id="rId3"/>
  </sheets>
  <calcPr calcId="145621"/>
</workbook>
</file>

<file path=xl/calcChain.xml><?xml version="1.0" encoding="utf-8"?>
<calcChain xmlns="http://schemas.openxmlformats.org/spreadsheetml/2006/main">
  <c r="D7" i="2" l="1"/>
  <c r="D10" i="2" s="1"/>
  <c r="B7" i="2"/>
  <c r="B10" i="2" s="1"/>
  <c r="B14" i="2"/>
  <c r="B18" i="2" s="1"/>
  <c r="D14" i="2"/>
  <c r="B8" i="3"/>
  <c r="B13" i="3"/>
  <c r="B12" i="3"/>
  <c r="B11" i="3"/>
  <c r="C7" i="1"/>
  <c r="B14" i="3" l="1"/>
  <c r="B16" i="3" s="1"/>
  <c r="D15" i="2" s="1"/>
  <c r="D18" i="2" s="1"/>
</calcChain>
</file>

<file path=xl/sharedStrings.xml><?xml version="1.0" encoding="utf-8"?>
<sst xmlns="http://schemas.openxmlformats.org/spreadsheetml/2006/main" count="95" uniqueCount="51">
  <si>
    <t>Bankkosten</t>
  </si>
  <si>
    <t>Stichting walk together</t>
  </si>
  <si>
    <t>Bart</t>
  </si>
  <si>
    <t>Safina gift 2019</t>
  </si>
  <si>
    <t>Margreet</t>
  </si>
  <si>
    <t>Unicef</t>
  </si>
  <si>
    <t>Lilianefonds</t>
  </si>
  <si>
    <t>St vier het leven</t>
  </si>
  <si>
    <t>Giro 555 (noodhulp Mozambique)</t>
  </si>
  <si>
    <t>high five foundation</t>
  </si>
  <si>
    <t>Quiet 500</t>
  </si>
  <si>
    <t>Hostnet</t>
  </si>
  <si>
    <t>Stand 31-12-2018</t>
  </si>
  <si>
    <t>Stand vandaag (10-02-2020)</t>
  </si>
  <si>
    <t>Balans per 31-12-2019</t>
  </si>
  <si>
    <t>Debet</t>
  </si>
  <si>
    <t>Credit</t>
  </si>
  <si>
    <t>Stand per 31-12-2019</t>
  </si>
  <si>
    <t>Eigen vermogen</t>
  </si>
  <si>
    <t>Totaal</t>
  </si>
  <si>
    <t>Resultaten rekening 2019</t>
  </si>
  <si>
    <t>Inkomsten</t>
  </si>
  <si>
    <t xml:space="preserve"> Bankkosten</t>
  </si>
  <si>
    <t>Internet hosting</t>
  </si>
  <si>
    <t>giften</t>
  </si>
  <si>
    <t>Giften</t>
  </si>
  <si>
    <t>legaat Aaf Mafdersloot-onvlee</t>
  </si>
  <si>
    <t>All</t>
  </si>
  <si>
    <t xml:space="preserve">Bart </t>
  </si>
  <si>
    <t>Riet</t>
  </si>
  <si>
    <t>Lionsclub deventer jubileum concert</t>
  </si>
  <si>
    <t>Totaal uitgave</t>
  </si>
  <si>
    <t>Totaal inkomsten</t>
  </si>
  <si>
    <t>Resultaat 2019</t>
  </si>
  <si>
    <t>Balans per 31-12-2018</t>
  </si>
  <si>
    <t>Rabobank NL11RABO…728</t>
  </si>
  <si>
    <t>Legaat Aaf Mandersloot-Onvlee</t>
  </si>
  <si>
    <t>Uitgave:</t>
  </si>
  <si>
    <t>Zie mutatie overzicht</t>
  </si>
  <si>
    <t>kerk in actie (kinderen in de knel)</t>
  </si>
  <si>
    <t>Max Maakt mogelijk</t>
  </si>
  <si>
    <t>St. Ronald mc Donaldhuis</t>
  </si>
  <si>
    <t>St. Ambulance wens</t>
  </si>
  <si>
    <t>St. hulp letland</t>
  </si>
  <si>
    <t>Frits/Margreet</t>
  </si>
  <si>
    <t>H.A.W.M. Ernst-Tomassen</t>
  </si>
  <si>
    <t>B.S.steenhuis (pen)</t>
  </si>
  <si>
    <t>M.Hagelsteijn-Mandersloot (VZ)</t>
  </si>
  <si>
    <t>Bathmen,</t>
  </si>
  <si>
    <t>Ondergetekenden, bestuursleden van de stichting Het Maderondehuis verklaren zich hierbij akkoord met deze jaarrekening 2019</t>
  </si>
  <si>
    <t>STICHTING HET MADERONDEHUIS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</si>
</sst>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5" formatCode="_ * #,##0_ ;_ * \-#,##0_ ;_ * &quot;-&quot;??_ ;_ @_ "/>
    <numFmt numFmtId="169" formatCode="_-* #,##0.00_-;_-* #,##0.00\-;_-* &quot;-&quot;??_-;_-@_-"/>
    <numFmt numFmtId="171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28"/>
      <name val="Garamond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43" fontId="0" fillId="0" borderId="0" xfId="1" applyFont="1"/>
    <xf numFmtId="165" fontId="0" fillId="0" borderId="0" xfId="1" applyNumberFormat="1" applyFont="1"/>
    <xf numFmtId="43" fontId="0" fillId="0" borderId="0" xfId="1" applyNumberFormat="1" applyFont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7" xfId="1" applyNumberFormat="1" applyFont="1" applyBorder="1"/>
    <xf numFmtId="43" fontId="0" fillId="0" borderId="7" xfId="1" applyFont="1" applyBorder="1"/>
    <xf numFmtId="0" fontId="2" fillId="0" borderId="0" xfId="0" applyFont="1"/>
    <xf numFmtId="14" fontId="2" fillId="0" borderId="0" xfId="0" applyNumberFormat="1" applyFont="1"/>
    <xf numFmtId="43" fontId="2" fillId="0" borderId="0" xfId="1" applyNumberFormat="1" applyFont="1"/>
    <xf numFmtId="0" fontId="3" fillId="0" borderId="0" xfId="2"/>
    <xf numFmtId="169" fontId="3" fillId="0" borderId="0" xfId="2" applyNumberFormat="1"/>
    <xf numFmtId="171" fontId="3" fillId="0" borderId="0" xfId="2" applyNumberFormat="1"/>
    <xf numFmtId="0" fontId="4" fillId="0" borderId="6" xfId="2" applyFont="1" applyBorder="1" applyAlignment="1">
      <alignment horizontal="left"/>
    </xf>
    <xf numFmtId="0" fontId="4" fillId="0" borderId="6" xfId="2" applyFont="1" applyBorder="1" applyAlignment="1"/>
  </cellXfs>
  <cellStyles count="3">
    <cellStyle name="Komma" xfId="1" builtinId="3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workbookViewId="0">
      <selection activeCell="F9" sqref="F9"/>
    </sheetView>
  </sheetViews>
  <sheetFormatPr defaultRowHeight="15" x14ac:dyDescent="0.25"/>
  <cols>
    <col min="1" max="1" width="31.7109375" customWidth="1"/>
    <col min="2" max="2" width="11.28515625" customWidth="1"/>
    <col min="3" max="3" width="13" style="7" customWidth="1"/>
    <col min="4" max="4" width="18.5703125" customWidth="1"/>
    <col min="5" max="5" width="34.7109375" customWidth="1"/>
    <col min="6" max="6" width="15.85546875" customWidth="1"/>
  </cols>
  <sheetData>
    <row r="2" spans="1:6" ht="36.75" thickBot="1" x14ac:dyDescent="0.6">
      <c r="A2" s="26" t="s">
        <v>50</v>
      </c>
      <c r="B2" s="26"/>
      <c r="C2" s="26"/>
      <c r="D2" s="26"/>
      <c r="E2" s="15"/>
      <c r="F2" s="15"/>
    </row>
    <row r="3" spans="1:6" ht="15.75" thickTop="1" x14ac:dyDescent="0.25"/>
    <row r="4" spans="1:6" x14ac:dyDescent="0.25">
      <c r="A4" s="19" t="s">
        <v>13</v>
      </c>
      <c r="B4" s="20">
        <v>43871</v>
      </c>
      <c r="C4" s="21">
        <v>100320.02</v>
      </c>
      <c r="D4" s="19"/>
    </row>
    <row r="5" spans="1:6" x14ac:dyDescent="0.25">
      <c r="A5" s="19"/>
      <c r="B5" s="20">
        <v>43865</v>
      </c>
      <c r="C5" s="21">
        <v>-9.9499999999999993</v>
      </c>
      <c r="D5" s="19" t="s">
        <v>22</v>
      </c>
    </row>
    <row r="6" spans="1:6" x14ac:dyDescent="0.25">
      <c r="A6" s="19"/>
      <c r="B6" s="20">
        <v>43833</v>
      </c>
      <c r="C6" s="21">
        <v>-9.9499999999999993</v>
      </c>
      <c r="D6" s="19" t="s">
        <v>22</v>
      </c>
    </row>
    <row r="7" spans="1:6" x14ac:dyDescent="0.25">
      <c r="A7" t="s">
        <v>17</v>
      </c>
      <c r="B7" s="1"/>
      <c r="C7" s="7">
        <f>SUM(C8:C36)</f>
        <v>100339.91999999998</v>
      </c>
    </row>
    <row r="8" spans="1:6" x14ac:dyDescent="0.25">
      <c r="B8" s="1">
        <v>43802</v>
      </c>
      <c r="C8" s="7">
        <v>-9.9499999999999993</v>
      </c>
      <c r="D8" t="s">
        <v>0</v>
      </c>
    </row>
    <row r="9" spans="1:6" x14ac:dyDescent="0.25">
      <c r="B9" s="1">
        <v>43780</v>
      </c>
      <c r="C9" s="7">
        <v>-1000</v>
      </c>
      <c r="D9" t="s">
        <v>24</v>
      </c>
      <c r="E9" t="s">
        <v>30</v>
      </c>
      <c r="F9" t="s">
        <v>44</v>
      </c>
    </row>
    <row r="10" spans="1:6" x14ac:dyDescent="0.25">
      <c r="B10" s="1">
        <v>43771</v>
      </c>
      <c r="C10" s="7">
        <v>-9.9499999999999993</v>
      </c>
      <c r="D10" t="s">
        <v>0</v>
      </c>
    </row>
    <row r="11" spans="1:6" x14ac:dyDescent="0.25">
      <c r="B11" s="1">
        <v>43741</v>
      </c>
      <c r="C11" s="7">
        <v>-9.9499999999999993</v>
      </c>
      <c r="D11" t="s">
        <v>0</v>
      </c>
    </row>
    <row r="12" spans="1:6" x14ac:dyDescent="0.25">
      <c r="B12" s="1">
        <v>43711</v>
      </c>
      <c r="C12" s="7">
        <v>-9.9499999999999993</v>
      </c>
      <c r="D12" t="s">
        <v>0</v>
      </c>
    </row>
    <row r="13" spans="1:6" x14ac:dyDescent="0.25">
      <c r="B13" s="1">
        <v>43679</v>
      </c>
      <c r="C13" s="7">
        <v>-9.9499999999999993</v>
      </c>
      <c r="D13" t="s">
        <v>0</v>
      </c>
    </row>
    <row r="14" spans="1:6" x14ac:dyDescent="0.25">
      <c r="B14" s="1">
        <v>43648</v>
      </c>
      <c r="C14" s="7">
        <v>-9.9499999999999993</v>
      </c>
      <c r="D14" t="s">
        <v>0</v>
      </c>
    </row>
    <row r="15" spans="1:6" x14ac:dyDescent="0.25">
      <c r="B15" s="1">
        <v>43627</v>
      </c>
      <c r="C15" s="7">
        <v>50500</v>
      </c>
      <c r="D15" t="s">
        <v>26</v>
      </c>
    </row>
    <row r="16" spans="1:6" x14ac:dyDescent="0.25">
      <c r="B16" s="1">
        <v>43620</v>
      </c>
      <c r="C16" s="7">
        <v>-11.54</v>
      </c>
      <c r="D16" t="s">
        <v>0</v>
      </c>
    </row>
    <row r="17" spans="2:6" x14ac:dyDescent="0.25">
      <c r="B17" s="1">
        <v>43596</v>
      </c>
      <c r="C17" s="7">
        <v>-500</v>
      </c>
      <c r="D17" t="s">
        <v>24</v>
      </c>
      <c r="E17" t="s">
        <v>1</v>
      </c>
      <c r="F17" t="s">
        <v>2</v>
      </c>
    </row>
    <row r="18" spans="2:6" x14ac:dyDescent="0.25">
      <c r="B18" s="1">
        <v>43596</v>
      </c>
      <c r="C18" s="7">
        <v>-500</v>
      </c>
      <c r="D18" t="s">
        <v>24</v>
      </c>
      <c r="E18" t="s">
        <v>3</v>
      </c>
      <c r="F18" t="s">
        <v>29</v>
      </c>
    </row>
    <row r="19" spans="2:6" x14ac:dyDescent="0.25">
      <c r="B19" s="1">
        <v>43596</v>
      </c>
      <c r="C19" s="7">
        <v>-500</v>
      </c>
      <c r="D19" t="s">
        <v>24</v>
      </c>
      <c r="E19" t="s">
        <v>41</v>
      </c>
      <c r="F19" t="s">
        <v>4</v>
      </c>
    </row>
    <row r="20" spans="2:6" x14ac:dyDescent="0.25">
      <c r="B20" s="1">
        <v>43596</v>
      </c>
      <c r="C20" s="7">
        <v>-500</v>
      </c>
      <c r="D20" t="s">
        <v>24</v>
      </c>
      <c r="E20" t="s">
        <v>42</v>
      </c>
      <c r="F20" t="s">
        <v>4</v>
      </c>
    </row>
    <row r="21" spans="2:6" x14ac:dyDescent="0.25">
      <c r="B21" s="1">
        <v>43596</v>
      </c>
      <c r="C21" s="7">
        <v>-1000</v>
      </c>
      <c r="D21" t="s">
        <v>24</v>
      </c>
      <c r="E21" t="s">
        <v>5</v>
      </c>
      <c r="F21" t="s">
        <v>27</v>
      </c>
    </row>
    <row r="22" spans="2:6" x14ac:dyDescent="0.25">
      <c r="B22" s="1">
        <v>43596</v>
      </c>
      <c r="C22" s="7">
        <v>-500</v>
      </c>
      <c r="D22" t="s">
        <v>24</v>
      </c>
      <c r="E22" t="s">
        <v>6</v>
      </c>
      <c r="F22" t="s">
        <v>27</v>
      </c>
    </row>
    <row r="23" spans="2:6" x14ac:dyDescent="0.25">
      <c r="B23" s="1">
        <v>43596</v>
      </c>
      <c r="C23" s="7">
        <v>-500</v>
      </c>
      <c r="D23" t="s">
        <v>24</v>
      </c>
      <c r="E23" t="s">
        <v>7</v>
      </c>
      <c r="F23" t="s">
        <v>4</v>
      </c>
    </row>
    <row r="24" spans="2:6" x14ac:dyDescent="0.25">
      <c r="B24" s="1">
        <v>43595</v>
      </c>
      <c r="C24" s="7">
        <v>-1000</v>
      </c>
      <c r="D24" t="s">
        <v>24</v>
      </c>
      <c r="E24" t="s">
        <v>39</v>
      </c>
      <c r="F24" t="s">
        <v>4</v>
      </c>
    </row>
    <row r="25" spans="2:6" x14ac:dyDescent="0.25">
      <c r="B25" s="1">
        <v>43595</v>
      </c>
      <c r="C25" s="7">
        <v>-500</v>
      </c>
      <c r="D25" t="s">
        <v>24</v>
      </c>
      <c r="E25" t="s">
        <v>40</v>
      </c>
      <c r="F25" t="s">
        <v>2</v>
      </c>
    </row>
    <row r="26" spans="2:6" x14ac:dyDescent="0.25">
      <c r="B26" s="1">
        <v>43595</v>
      </c>
      <c r="C26" s="7">
        <v>-500</v>
      </c>
      <c r="D26" t="s">
        <v>24</v>
      </c>
      <c r="E26" t="s">
        <v>8</v>
      </c>
      <c r="F26" t="s">
        <v>27</v>
      </c>
    </row>
    <row r="27" spans="2:6" x14ac:dyDescent="0.25">
      <c r="B27" s="1">
        <v>43595</v>
      </c>
      <c r="C27" s="7">
        <v>-1000</v>
      </c>
      <c r="D27" t="s">
        <v>24</v>
      </c>
      <c r="E27" t="s">
        <v>43</v>
      </c>
      <c r="F27" t="s">
        <v>4</v>
      </c>
    </row>
    <row r="28" spans="2:6" x14ac:dyDescent="0.25">
      <c r="B28" s="1">
        <v>43595</v>
      </c>
      <c r="C28" s="7">
        <v>-500</v>
      </c>
      <c r="D28" t="s">
        <v>24</v>
      </c>
      <c r="E28" t="s">
        <v>9</v>
      </c>
      <c r="F28" t="s">
        <v>28</v>
      </c>
    </row>
    <row r="29" spans="2:6" x14ac:dyDescent="0.25">
      <c r="B29" s="1">
        <v>43595</v>
      </c>
      <c r="C29" s="7">
        <v>-500</v>
      </c>
      <c r="D29" t="s">
        <v>24</v>
      </c>
      <c r="E29" t="s">
        <v>10</v>
      </c>
      <c r="F29" t="s">
        <v>29</v>
      </c>
    </row>
    <row r="30" spans="2:6" x14ac:dyDescent="0.25">
      <c r="B30" s="1">
        <v>43588</v>
      </c>
      <c r="C30" s="7">
        <v>-8.3000000000000007</v>
      </c>
      <c r="D30" t="s">
        <v>0</v>
      </c>
    </row>
    <row r="31" spans="2:6" x14ac:dyDescent="0.25">
      <c r="B31" s="1">
        <v>43557</v>
      </c>
      <c r="C31" s="7">
        <v>-9.9499999999999993</v>
      </c>
      <c r="D31" t="s">
        <v>0</v>
      </c>
    </row>
    <row r="32" spans="2:6" x14ac:dyDescent="0.25">
      <c r="B32" s="1">
        <v>43527</v>
      </c>
      <c r="C32" s="7">
        <v>-9.9499999999999993</v>
      </c>
      <c r="D32" t="s">
        <v>0</v>
      </c>
    </row>
    <row r="33" spans="1:4" x14ac:dyDescent="0.25">
      <c r="B33" s="1">
        <v>43508</v>
      </c>
      <c r="C33" s="7">
        <v>-48.5</v>
      </c>
      <c r="D33" t="s">
        <v>11</v>
      </c>
    </row>
    <row r="34" spans="1:4" x14ac:dyDescent="0.25">
      <c r="B34" s="1">
        <v>43499</v>
      </c>
      <c r="C34" s="7">
        <v>-9.9499999999999993</v>
      </c>
      <c r="D34" t="s">
        <v>0</v>
      </c>
    </row>
    <row r="35" spans="1:4" x14ac:dyDescent="0.25">
      <c r="B35" s="1">
        <v>43468</v>
      </c>
      <c r="C35" s="7">
        <v>-9.9499999999999993</v>
      </c>
      <c r="D35" t="s">
        <v>0</v>
      </c>
    </row>
    <row r="36" spans="1:4" x14ac:dyDescent="0.25">
      <c r="A36" t="s">
        <v>12</v>
      </c>
      <c r="C36" s="7">
        <v>59007.759999999973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A2" sqref="A2:D2"/>
    </sheetView>
  </sheetViews>
  <sheetFormatPr defaultRowHeight="15" x14ac:dyDescent="0.25"/>
  <cols>
    <col min="1" max="1" width="29.7109375" customWidth="1"/>
    <col min="2" max="2" width="23.5703125" customWidth="1"/>
    <col min="3" max="3" width="19" customWidth="1"/>
    <col min="4" max="4" width="20" customWidth="1"/>
  </cols>
  <sheetData>
    <row r="2" spans="1:5" ht="36.75" thickBot="1" x14ac:dyDescent="0.6">
      <c r="A2" s="25" t="s">
        <v>50</v>
      </c>
      <c r="B2" s="25"/>
      <c r="C2" s="25"/>
      <c r="D2" s="25"/>
    </row>
    <row r="3" spans="1:5" ht="15.75" thickTop="1" x14ac:dyDescent="0.25"/>
    <row r="5" spans="1:5" x14ac:dyDescent="0.25">
      <c r="A5" s="2" t="s">
        <v>15</v>
      </c>
      <c r="B5" s="3" t="s">
        <v>34</v>
      </c>
      <c r="C5" s="3"/>
      <c r="D5" s="4" t="s">
        <v>16</v>
      </c>
    </row>
    <row r="6" spans="1:5" x14ac:dyDescent="0.25">
      <c r="C6" s="9"/>
      <c r="D6" s="11"/>
    </row>
    <row r="7" spans="1:5" x14ac:dyDescent="0.25">
      <c r="A7" t="s">
        <v>35</v>
      </c>
      <c r="B7" s="8">
        <f>'Mutaties 2019'!C36</f>
        <v>59007.759999999973</v>
      </c>
      <c r="C7" s="10" t="s">
        <v>18</v>
      </c>
      <c r="D7" s="12">
        <f>'Mutaties 2019'!C36</f>
        <v>59007.759999999973</v>
      </c>
    </row>
    <row r="8" spans="1:5" x14ac:dyDescent="0.25">
      <c r="C8" s="10"/>
      <c r="D8" s="13"/>
    </row>
    <row r="9" spans="1:5" ht="15.75" thickBot="1" x14ac:dyDescent="0.3">
      <c r="B9" s="14"/>
      <c r="D9" s="15"/>
    </row>
    <row r="10" spans="1:5" ht="15.75" thickTop="1" x14ac:dyDescent="0.25">
      <c r="A10" t="s">
        <v>19</v>
      </c>
      <c r="B10" s="8">
        <f>B7</f>
        <v>59007.759999999973</v>
      </c>
      <c r="C10" s="13" t="s">
        <v>19</v>
      </c>
      <c r="D10" s="12">
        <f>SUM(D7:D7)</f>
        <v>59007.759999999973</v>
      </c>
    </row>
    <row r="12" spans="1:5" x14ac:dyDescent="0.25">
      <c r="A12" s="2" t="s">
        <v>15</v>
      </c>
      <c r="B12" s="3" t="s">
        <v>14</v>
      </c>
      <c r="C12" s="3"/>
      <c r="D12" s="4" t="s">
        <v>16</v>
      </c>
    </row>
    <row r="13" spans="1:5" x14ac:dyDescent="0.25">
      <c r="C13" s="9"/>
      <c r="D13" s="11"/>
      <c r="E13" s="13"/>
    </row>
    <row r="14" spans="1:5" x14ac:dyDescent="0.25">
      <c r="A14" t="s">
        <v>35</v>
      </c>
      <c r="B14" s="8">
        <f>'Mutaties 2019'!C7</f>
        <v>100339.91999999998</v>
      </c>
      <c r="C14" s="10" t="s">
        <v>18</v>
      </c>
      <c r="D14" s="12">
        <f>'Mutaties 2019'!C36</f>
        <v>59007.759999999973</v>
      </c>
      <c r="E14" s="13"/>
    </row>
    <row r="15" spans="1:5" x14ac:dyDescent="0.25">
      <c r="C15" s="10" t="s">
        <v>33</v>
      </c>
      <c r="D15" s="12">
        <f>'W&amp;V'!B16</f>
        <v>41332.160000000003</v>
      </c>
      <c r="E15" s="13"/>
    </row>
    <row r="16" spans="1:5" x14ac:dyDescent="0.25">
      <c r="C16" s="10"/>
      <c r="D16" s="13"/>
      <c r="E16" s="13"/>
    </row>
    <row r="17" spans="1:8" ht="15.75" thickBot="1" x14ac:dyDescent="0.3">
      <c r="B17" s="14"/>
      <c r="D17" s="15"/>
      <c r="E17" s="13"/>
    </row>
    <row r="18" spans="1:8" ht="15.75" thickTop="1" x14ac:dyDescent="0.25">
      <c r="A18" t="s">
        <v>19</v>
      </c>
      <c r="B18" s="8">
        <f>B14</f>
        <v>100339.91999999998</v>
      </c>
      <c r="C18" s="13" t="s">
        <v>19</v>
      </c>
      <c r="D18" s="12">
        <f>SUM(D14:D15)</f>
        <v>100339.91999999998</v>
      </c>
      <c r="E18" s="13"/>
    </row>
    <row r="19" spans="1:8" x14ac:dyDescent="0.25">
      <c r="C19" s="13"/>
      <c r="D19" s="13"/>
      <c r="E19" s="13"/>
    </row>
    <row r="20" spans="1:8" x14ac:dyDescent="0.25">
      <c r="C20" s="13"/>
      <c r="D20" s="13"/>
      <c r="E20" s="13"/>
    </row>
    <row r="21" spans="1:8" x14ac:dyDescent="0.25">
      <c r="C21" s="13"/>
      <c r="D21" s="13"/>
      <c r="E21" s="13"/>
    </row>
    <row r="24" spans="1:8" x14ac:dyDescent="0.25">
      <c r="A24" s="24" t="s">
        <v>49</v>
      </c>
      <c r="B24" s="22"/>
      <c r="C24" s="22"/>
      <c r="D24" s="22"/>
      <c r="E24" s="22"/>
      <c r="F24" s="22"/>
      <c r="G24" s="22"/>
      <c r="H24" s="22"/>
    </row>
    <row r="27" spans="1:8" x14ac:dyDescent="0.25">
      <c r="A27" s="22" t="s">
        <v>47</v>
      </c>
      <c r="B27" s="22"/>
      <c r="C27" s="22"/>
      <c r="D27" s="22"/>
      <c r="E27" s="22"/>
      <c r="F27" s="22"/>
      <c r="G27" s="22"/>
      <c r="H27" s="22"/>
    </row>
    <row r="30" spans="1:8" x14ac:dyDescent="0.25">
      <c r="A30" s="22" t="s">
        <v>46</v>
      </c>
      <c r="B30" s="22"/>
      <c r="C30" s="22"/>
      <c r="D30" s="22"/>
      <c r="E30" s="22"/>
      <c r="F30" s="22"/>
      <c r="G30" s="22"/>
      <c r="H30" s="22"/>
    </row>
    <row r="33" spans="1:8" x14ac:dyDescent="0.25">
      <c r="A33" s="22" t="s">
        <v>45</v>
      </c>
      <c r="B33" s="22"/>
      <c r="C33" s="22"/>
      <c r="D33" s="22"/>
      <c r="E33" s="22"/>
      <c r="F33" s="22"/>
      <c r="G33" s="22"/>
      <c r="H33" s="23" t="s">
        <v>48</v>
      </c>
    </row>
  </sheetData>
  <mergeCells count="3">
    <mergeCell ref="A2:D2"/>
    <mergeCell ref="B12:C12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C17" sqref="C17"/>
    </sheetView>
  </sheetViews>
  <sheetFormatPr defaultRowHeight="15" x14ac:dyDescent="0.25"/>
  <cols>
    <col min="1" max="1" width="55.42578125" customWidth="1"/>
    <col min="2" max="2" width="18.85546875" customWidth="1"/>
  </cols>
  <sheetData>
    <row r="2" spans="1:4" ht="36.75" thickBot="1" x14ac:dyDescent="0.6">
      <c r="A2" s="25" t="s">
        <v>50</v>
      </c>
      <c r="B2" s="25"/>
      <c r="C2" s="25"/>
      <c r="D2" s="25"/>
    </row>
    <row r="3" spans="1:4" ht="15.75" thickTop="1" x14ac:dyDescent="0.25"/>
    <row r="4" spans="1:4" x14ac:dyDescent="0.25">
      <c r="A4" t="s">
        <v>20</v>
      </c>
    </row>
    <row r="6" spans="1:4" x14ac:dyDescent="0.25">
      <c r="A6" t="s">
        <v>21</v>
      </c>
    </row>
    <row r="7" spans="1:4" x14ac:dyDescent="0.25">
      <c r="A7" t="s">
        <v>36</v>
      </c>
      <c r="B7" s="6">
        <v>50500</v>
      </c>
    </row>
    <row r="8" spans="1:4" ht="15.75" thickBot="1" x14ac:dyDescent="0.3">
      <c r="A8" s="16" t="s">
        <v>32</v>
      </c>
      <c r="B8" s="17">
        <f>SUM(B7)</f>
        <v>50500</v>
      </c>
    </row>
    <row r="9" spans="1:4" ht="15.75" thickTop="1" x14ac:dyDescent="0.25"/>
    <row r="10" spans="1:4" x14ac:dyDescent="0.25">
      <c r="A10" t="s">
        <v>37</v>
      </c>
    </row>
    <row r="11" spans="1:4" x14ac:dyDescent="0.25">
      <c r="A11" t="s">
        <v>0</v>
      </c>
      <c r="B11" s="5">
        <f>SUMIF('Mutaties 2019'!D:D,'W&amp;V'!A11,'Mutaties 2019'!C:C)</f>
        <v>-119.34000000000002</v>
      </c>
    </row>
    <row r="12" spans="1:4" x14ac:dyDescent="0.25">
      <c r="A12" t="s">
        <v>23</v>
      </c>
      <c r="B12" s="5">
        <f>'Mutaties 2019'!C33</f>
        <v>-48.5</v>
      </c>
    </row>
    <row r="13" spans="1:4" x14ac:dyDescent="0.25">
      <c r="A13" t="s">
        <v>25</v>
      </c>
      <c r="B13" s="6">
        <f>SUMIF('Mutaties 2019'!D:D,'W&amp;V'!A13,'Mutaties 2019'!C:C)</f>
        <v>-9000</v>
      </c>
      <c r="C13" t="s">
        <v>38</v>
      </c>
    </row>
    <row r="14" spans="1:4" ht="15.75" thickBot="1" x14ac:dyDescent="0.3">
      <c r="A14" s="16" t="s">
        <v>31</v>
      </c>
      <c r="B14" s="18">
        <f>SUM(B11:B13)</f>
        <v>-9167.84</v>
      </c>
    </row>
    <row r="15" spans="1:4" ht="15.75" thickTop="1" x14ac:dyDescent="0.25"/>
    <row r="16" spans="1:4" ht="15.75" thickBot="1" x14ac:dyDescent="0.3">
      <c r="A16" s="16" t="s">
        <v>33</v>
      </c>
      <c r="B16" s="18">
        <f>B7+B14</f>
        <v>41332.160000000003</v>
      </c>
    </row>
    <row r="17" ht="15.75" thickTop="1" x14ac:dyDescent="0.25"/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Mutaties 2019</vt:lpstr>
      <vt:lpstr>Balans</vt:lpstr>
      <vt:lpstr>W&amp;V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Steenhuis</dc:creator>
  <cp:lastModifiedBy>Wouter Steenhuis</cp:lastModifiedBy>
  <dcterms:created xsi:type="dcterms:W3CDTF">2020-02-10T10:16:58Z</dcterms:created>
  <dcterms:modified xsi:type="dcterms:W3CDTF">2020-02-10T11:34:28Z</dcterms:modified>
</cp:coreProperties>
</file>